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" windowWidth="13380" windowHeight="5850" activeTab="1"/>
  </bookViews>
  <sheets>
    <sheet name="23% налог" sheetId="4" r:id="rId1"/>
    <sheet name="20% налог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45" i="4"/>
  <c r="G40"/>
  <c r="G39"/>
  <c r="G18"/>
  <c r="G17"/>
  <c r="G16"/>
  <c r="G37"/>
  <c r="G36"/>
  <c r="G35"/>
  <c r="D44"/>
  <c r="E44"/>
  <c r="D43"/>
  <c r="D42"/>
  <c r="D41"/>
  <c r="D14"/>
  <c r="E14" s="1"/>
  <c r="D15"/>
  <c r="E15" s="1"/>
  <c r="D13"/>
  <c r="E13" s="1"/>
  <c r="D10"/>
  <c r="E45"/>
  <c r="E41"/>
  <c r="E40"/>
  <c r="E39"/>
  <c r="E37"/>
  <c r="E36"/>
  <c r="E35"/>
  <c r="G33"/>
  <c r="E33"/>
  <c r="G32"/>
  <c r="E32"/>
  <c r="G30"/>
  <c r="E30"/>
  <c r="G29"/>
  <c r="E29"/>
  <c r="G28"/>
  <c r="E28"/>
  <c r="G27"/>
  <c r="E27"/>
  <c r="G25"/>
  <c r="E25"/>
  <c r="G24"/>
  <c r="E24"/>
  <c r="G23"/>
  <c r="E23"/>
  <c r="G21"/>
  <c r="E21"/>
  <c r="G20"/>
  <c r="E20"/>
  <c r="E18"/>
  <c r="E17"/>
  <c r="E16"/>
  <c r="E11"/>
  <c r="E10"/>
  <c r="G44" i="1" l="1"/>
  <c r="G43"/>
  <c r="E41"/>
  <c r="E42"/>
  <c r="E43"/>
  <c r="G10"/>
  <c r="G42"/>
  <c r="G45"/>
  <c r="G41"/>
  <c r="G40"/>
  <c r="G39"/>
  <c r="G37"/>
  <c r="G36"/>
  <c r="G35"/>
  <c r="G33"/>
  <c r="G32"/>
  <c r="G30"/>
  <c r="G29"/>
  <c r="G28"/>
  <c r="G27"/>
  <c r="G25"/>
  <c r="G24"/>
  <c r="G23"/>
  <c r="G21"/>
  <c r="G20"/>
  <c r="G15"/>
  <c r="G14"/>
  <c r="G13"/>
  <c r="E40"/>
  <c r="E44"/>
  <c r="E45"/>
  <c r="E39"/>
  <c r="E36"/>
  <c r="E37"/>
  <c r="E35"/>
  <c r="E33"/>
  <c r="E32"/>
  <c r="E28"/>
  <c r="E29"/>
  <c r="E30"/>
  <c r="E27"/>
  <c r="E24"/>
  <c r="E25"/>
  <c r="E23"/>
  <c r="E21"/>
  <c r="E20"/>
  <c r="E14"/>
  <c r="E15"/>
  <c r="E17"/>
  <c r="E18"/>
  <c r="E16"/>
  <c r="E13"/>
  <c r="E11"/>
  <c r="E10"/>
  <c r="D46" l="1"/>
  <c r="E46" l="1"/>
  <c r="E42" i="4"/>
  <c r="E43"/>
  <c r="E46" s="1"/>
  <c r="D46"/>
</calcChain>
</file>

<file path=xl/sharedStrings.xml><?xml version="1.0" encoding="utf-8"?>
<sst xmlns="http://schemas.openxmlformats.org/spreadsheetml/2006/main" count="168" uniqueCount="67">
  <si>
    <t>NN</t>
  </si>
  <si>
    <t>п/п</t>
  </si>
  <si>
    <t>Наименование работ</t>
  </si>
  <si>
    <t>Периодичность</t>
  </si>
  <si>
    <t xml:space="preserve">Стоимость на 1 кв. м общ.   площади </t>
  </si>
  <si>
    <t>(руб./кв. м в месяц)</t>
  </si>
  <si>
    <t xml:space="preserve">I. Санитарные работы по содержанию помещений общего пользования            </t>
  </si>
  <si>
    <t xml:space="preserve">Подметание     земельного участка  в летний период                      </t>
  </si>
  <si>
    <t xml:space="preserve">Стрижка газона                     </t>
  </si>
  <si>
    <t xml:space="preserve">Ликвидация скользкости             </t>
  </si>
  <si>
    <t xml:space="preserve">Сбрасывание   снега с крыш, удаление сосулек                            </t>
  </si>
  <si>
    <t xml:space="preserve">III. Услуги вывоза бытовых отходов и содержание лифта                 </t>
  </si>
  <si>
    <t xml:space="preserve">Вывоз крупногабаритного мусора     </t>
  </si>
  <si>
    <t xml:space="preserve">IV. Подготовка Многоквартирного дома к сезонной эксплуатации             </t>
  </si>
  <si>
    <t xml:space="preserve">Промывка   и    опрессовка    систем центрального отопления             </t>
  </si>
  <si>
    <t xml:space="preserve">V. Проведение технических осмотров и мелкий ремонт                  </t>
  </si>
  <si>
    <t xml:space="preserve">Поверка    и     ремонт коллективных (общедомовых) приборов учета       </t>
  </si>
  <si>
    <t xml:space="preserve">Дезинсекция                         </t>
  </si>
  <si>
    <t>ИТОГО:</t>
  </si>
  <si>
    <t xml:space="preserve">Подметание полов  в подъездах и протирка их влажной шваброй        </t>
  </si>
  <si>
    <t>раз в неделю</t>
  </si>
  <si>
    <t xml:space="preserve">сумма </t>
  </si>
  <si>
    <t xml:space="preserve">II. Содержание земельного участка, входящего в состав общего имущества МКД   </t>
  </si>
  <si>
    <t>ежедневно</t>
  </si>
  <si>
    <t>по необходимости</t>
  </si>
  <si>
    <t xml:space="preserve">Сдвижка и подметание снега при снегопаде                          </t>
  </si>
  <si>
    <t xml:space="preserve">Ремонт, регулировка и испытание систем центрального отопления, утепление и прочистка  дымовентиляционных каналов </t>
  </si>
  <si>
    <t xml:space="preserve">проваведение тех. осмотров (кровли, водоснабжения, отопления, газоснабжения, элекрооборудования) </t>
  </si>
  <si>
    <t>1 раз в год</t>
  </si>
  <si>
    <t>2 раз в год</t>
  </si>
  <si>
    <t>1 раз в 4 года</t>
  </si>
  <si>
    <t>обслуживание газовых сетей общего пользования</t>
  </si>
  <si>
    <t>один раз в 2 года</t>
  </si>
  <si>
    <t>техническое испытание электроприборов на безопасность</t>
  </si>
  <si>
    <t>аварийное обслуживание инженерных сетей</t>
  </si>
  <si>
    <t xml:space="preserve">Дератизация (уничтожение крыс)                       </t>
  </si>
  <si>
    <t>ремонт порожков при входе в подъезд</t>
  </si>
  <si>
    <t>VIII. Содержание штата</t>
  </si>
  <si>
    <t>оформление документов на создание ТСН</t>
  </si>
  <si>
    <t>одноразово</t>
  </si>
  <si>
    <t>зарплата председателя</t>
  </si>
  <si>
    <t>ежемесячно</t>
  </si>
  <si>
    <t>зарплата бухгалтера</t>
  </si>
  <si>
    <t>зарплата электрику</t>
  </si>
  <si>
    <t>зарплата сантехнику</t>
  </si>
  <si>
    <t xml:space="preserve">VI. Устранение аварий и выполнение заявок Собственника и (или) лиц, пользующихся паомещениями МКД                     </t>
  </si>
  <si>
    <t>Непредвиденные расходы</t>
  </si>
  <si>
    <t>VII. Прочие услуги</t>
  </si>
  <si>
    <t>закупка ноутбука, программного обеспечения</t>
  </si>
  <si>
    <t>закупка бумаги, тонера. канцелярских принадлежностей</t>
  </si>
  <si>
    <t>инвентарь уборщицы</t>
  </si>
  <si>
    <t>инвентарь дворника</t>
  </si>
  <si>
    <t>Вывоз ТБО (37,45 с человека)</t>
  </si>
  <si>
    <t>в месяц</t>
  </si>
  <si>
    <t>сумма за  месяц</t>
  </si>
  <si>
    <t>на 12 месяцев</t>
  </si>
  <si>
    <t xml:space="preserve"> с учётом налога 20%</t>
  </si>
  <si>
    <t>налог 20%</t>
  </si>
  <si>
    <t>1 раз в 3 года</t>
  </si>
  <si>
    <t>Выполнение  заявок собственников</t>
  </si>
  <si>
    <t>налог 23%</t>
  </si>
  <si>
    <t xml:space="preserve"> с учётом налога 23%</t>
  </si>
  <si>
    <t xml:space="preserve">Проект сметы </t>
  </si>
  <si>
    <t>доходов и расходов на 2015-2016 гг. ТСН "Димитрова,23, г. Майкоп"</t>
  </si>
  <si>
    <t>Общая площадь—6 202,1 кв.м.</t>
  </si>
  <si>
    <t>Стоимость:10 руб./кв.м.</t>
  </si>
  <si>
    <t>Стоимость за год: 744456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</si>
</sst>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" fillId="0" borderId="8" xfId="0" applyFont="1" applyBorder="1" applyAlignment="1">
      <alignment vertical="center" wrapText="1"/>
    </xf>
    <xf numFmtId="2" fontId="0" fillId="0" borderId="0" xfId="0" applyNumberFormat="1"/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2" fontId="2" fillId="0" borderId="3" xfId="0" applyNumberFormat="1" applyFont="1" applyBorder="1" applyAlignment="1">
      <alignment vertical="center" wrapText="1"/>
    </xf>
    <xf numFmtId="0" fontId="0" fillId="0" borderId="0" xfId="0" applyAlignment="1"/>
    <xf numFmtId="2" fontId="2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15" xfId="0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20" fontId="0" fillId="0" borderId="0" xfId="0" applyNumberFormat="1"/>
    <xf numFmtId="2" fontId="2" fillId="0" borderId="7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top"/>
    </xf>
    <xf numFmtId="0" fontId="0" fillId="3" borderId="7" xfId="0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21" xfId="0" applyBorder="1" applyAlignment="1"/>
    <xf numFmtId="0" fontId="0" fillId="0" borderId="22" xfId="0" applyBorder="1" applyAlignment="1"/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19" xfId="0" applyBorder="1" applyAlignment="1"/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6" xfId="0" applyBorder="1" applyAlignment="1"/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8" xfId="0" applyBorder="1" applyAlignme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opLeftCell="A25" zoomScale="70" zoomScaleNormal="70" workbookViewId="0">
      <selection activeCell="E46" sqref="E46"/>
    </sheetView>
  </sheetViews>
  <sheetFormatPr defaultRowHeight="15"/>
  <cols>
    <col min="1" max="1" width="8.5703125" customWidth="1"/>
    <col min="2" max="2" width="33.7109375" customWidth="1"/>
    <col min="3" max="3" width="21.5703125" customWidth="1"/>
    <col min="4" max="4" width="14.7109375" customWidth="1"/>
    <col min="5" max="5" width="15.7109375" customWidth="1"/>
    <col min="6" max="6" width="10.42578125" customWidth="1"/>
    <col min="7" max="7" width="20" customWidth="1"/>
  </cols>
  <sheetData>
    <row r="1" spans="1:9" ht="18">
      <c r="C1" s="5" t="s">
        <v>62</v>
      </c>
    </row>
    <row r="2" spans="1:9" ht="18">
      <c r="B2" s="71" t="s">
        <v>63</v>
      </c>
      <c r="C2" s="5"/>
      <c r="D2" s="71"/>
      <c r="E2" s="72"/>
    </row>
    <row r="3" spans="1:9" ht="18">
      <c r="C3" s="5"/>
      <c r="E3" s="71" t="s">
        <v>64</v>
      </c>
      <c r="F3" s="71"/>
      <c r="G3" s="71"/>
    </row>
    <row r="4" spans="1:9" ht="40.9" customHeight="1">
      <c r="E4" s="71" t="s">
        <v>66</v>
      </c>
      <c r="F4" s="71"/>
    </row>
    <row r="5" spans="1:9" ht="26.45" customHeight="1">
      <c r="E5" s="71" t="s">
        <v>65</v>
      </c>
    </row>
    <row r="6" spans="1:9" s="42" customFormat="1" ht="18.75" customHeight="1">
      <c r="H6"/>
      <c r="I6"/>
    </row>
    <row r="7" spans="1:9" ht="26.45" customHeight="1">
      <c r="A7" s="6" t="s">
        <v>0</v>
      </c>
      <c r="B7" s="64" t="s">
        <v>2</v>
      </c>
      <c r="C7" s="64" t="s">
        <v>3</v>
      </c>
      <c r="D7" s="36" t="s">
        <v>21</v>
      </c>
      <c r="E7" s="36" t="s">
        <v>4</v>
      </c>
      <c r="F7" s="49" t="s">
        <v>60</v>
      </c>
      <c r="G7" s="21" t="s">
        <v>54</v>
      </c>
    </row>
    <row r="8" spans="1:9" ht="17.45" customHeight="1">
      <c r="A8" s="6" t="s">
        <v>1</v>
      </c>
      <c r="B8" s="64"/>
      <c r="C8" s="64"/>
      <c r="D8" s="36" t="s">
        <v>55</v>
      </c>
      <c r="E8" s="37" t="s">
        <v>5</v>
      </c>
      <c r="F8" s="38" t="s">
        <v>53</v>
      </c>
      <c r="G8" s="50" t="s">
        <v>61</v>
      </c>
    </row>
    <row r="9" spans="1:9" ht="15.6" customHeight="1">
      <c r="A9" s="52" t="s">
        <v>6</v>
      </c>
      <c r="B9" s="53"/>
      <c r="C9" s="53"/>
      <c r="D9" s="53"/>
      <c r="E9" s="53"/>
      <c r="F9" s="65"/>
      <c r="G9" s="66"/>
    </row>
    <row r="10" spans="1:9" ht="29.45" customHeight="1">
      <c r="A10" s="6">
        <v>1</v>
      </c>
      <c r="B10" s="6" t="s">
        <v>19</v>
      </c>
      <c r="C10" s="32" t="s">
        <v>20</v>
      </c>
      <c r="D10" s="32">
        <f>G10*12</f>
        <v>62340</v>
      </c>
      <c r="E10" s="33">
        <f>D10/6202.2/12</f>
        <v>0.83760601077037178</v>
      </c>
      <c r="F10" s="33">
        <v>1194.8499999999999</v>
      </c>
      <c r="G10" s="34">
        <v>5195</v>
      </c>
    </row>
    <row r="11" spans="1:9" ht="26.45" customHeight="1">
      <c r="A11" s="12">
        <v>2</v>
      </c>
      <c r="B11" s="12" t="s">
        <v>50</v>
      </c>
      <c r="C11" s="32" t="s">
        <v>24</v>
      </c>
      <c r="D11" s="22">
        <v>500</v>
      </c>
      <c r="E11" s="33">
        <f>D11/6202.2/12</f>
        <v>6.7180462846516825E-3</v>
      </c>
      <c r="F11" s="33"/>
      <c r="G11" s="34"/>
    </row>
    <row r="12" spans="1:9" ht="20.45" customHeight="1">
      <c r="A12" s="67" t="s">
        <v>22</v>
      </c>
      <c r="B12" s="68"/>
      <c r="C12" s="68"/>
      <c r="D12" s="68"/>
      <c r="E12" s="68"/>
      <c r="F12" s="69"/>
      <c r="G12" s="70"/>
    </row>
    <row r="13" spans="1:9" ht="25.5">
      <c r="A13" s="6">
        <v>3</v>
      </c>
      <c r="B13" s="6" t="s">
        <v>7</v>
      </c>
      <c r="C13" s="36" t="s">
        <v>23</v>
      </c>
      <c r="D13" s="36">
        <f>G13*12</f>
        <v>41460</v>
      </c>
      <c r="E13" s="48">
        <f>D13/6202.2/12</f>
        <v>0.55706039792331752</v>
      </c>
      <c r="F13" s="48">
        <v>795</v>
      </c>
      <c r="G13" s="31">
        <v>3455</v>
      </c>
    </row>
    <row r="14" spans="1:9" ht="28.15" customHeight="1">
      <c r="A14" s="10">
        <v>4</v>
      </c>
      <c r="B14" s="46" t="s">
        <v>25</v>
      </c>
      <c r="C14" s="2" t="s">
        <v>24</v>
      </c>
      <c r="D14" s="36">
        <f t="shared" ref="D14:D15" si="0">G14*12</f>
        <v>10440</v>
      </c>
      <c r="E14" s="48">
        <f t="shared" ref="E14:E15" si="1">D14/6202.2/12</f>
        <v>0.14027280642352716</v>
      </c>
      <c r="F14" s="28">
        <v>200</v>
      </c>
      <c r="G14" s="31">
        <v>870</v>
      </c>
    </row>
    <row r="15" spans="1:9" ht="16.149999999999999" customHeight="1">
      <c r="A15" s="6">
        <v>5</v>
      </c>
      <c r="B15" s="6" t="s">
        <v>9</v>
      </c>
      <c r="C15" s="36" t="s">
        <v>24</v>
      </c>
      <c r="D15" s="36">
        <f t="shared" si="0"/>
        <v>10440</v>
      </c>
      <c r="E15" s="48">
        <f t="shared" si="1"/>
        <v>0.14027280642352716</v>
      </c>
      <c r="F15" s="28">
        <v>200</v>
      </c>
      <c r="G15" s="31">
        <v>870</v>
      </c>
    </row>
    <row r="16" spans="1:9" ht="21.6" customHeight="1">
      <c r="A16" s="6">
        <v>6</v>
      </c>
      <c r="B16" s="6" t="s">
        <v>8</v>
      </c>
      <c r="C16" s="36" t="s">
        <v>24</v>
      </c>
      <c r="D16" s="36">
        <v>18000</v>
      </c>
      <c r="E16" s="45">
        <f>D16/6202.2/12</f>
        <v>0.2418496662474606</v>
      </c>
      <c r="F16" s="28"/>
      <c r="G16" s="31">
        <f t="shared" ref="G16:G18" si="2">D16/12</f>
        <v>1500</v>
      </c>
    </row>
    <row r="17" spans="1:7" ht="16.149999999999999" customHeight="1">
      <c r="A17" s="1">
        <v>7</v>
      </c>
      <c r="B17" s="8" t="s">
        <v>10</v>
      </c>
      <c r="C17" s="38" t="s">
        <v>24</v>
      </c>
      <c r="D17" s="11">
        <v>4000</v>
      </c>
      <c r="E17" s="28">
        <f t="shared" ref="E17:E18" si="3">D17/6202.2/12</f>
        <v>5.374437027721346E-2</v>
      </c>
      <c r="F17" s="28"/>
      <c r="G17" s="31">
        <f t="shared" si="2"/>
        <v>333.33333333333331</v>
      </c>
    </row>
    <row r="18" spans="1:7" ht="21" customHeight="1">
      <c r="A18" s="6">
        <v>8</v>
      </c>
      <c r="B18" s="23" t="s">
        <v>51</v>
      </c>
      <c r="C18" s="36" t="s">
        <v>24</v>
      </c>
      <c r="D18" s="24">
        <v>1000</v>
      </c>
      <c r="E18" s="28">
        <f t="shared" si="3"/>
        <v>1.3436092569303365E-2</v>
      </c>
      <c r="F18" s="28"/>
      <c r="G18" s="31">
        <f t="shared" si="2"/>
        <v>83.333333333333329</v>
      </c>
    </row>
    <row r="19" spans="1:7" ht="21" customHeight="1">
      <c r="A19" s="56" t="s">
        <v>11</v>
      </c>
      <c r="B19" s="57"/>
      <c r="C19" s="57"/>
      <c r="D19" s="57"/>
      <c r="E19" s="57"/>
      <c r="F19" s="58"/>
      <c r="G19" s="59"/>
    </row>
    <row r="20" spans="1:7" ht="57.6" customHeight="1">
      <c r="A20" s="6">
        <v>9</v>
      </c>
      <c r="B20" s="6" t="s">
        <v>52</v>
      </c>
      <c r="C20" s="36" t="s">
        <v>23</v>
      </c>
      <c r="D20" s="36">
        <v>98868</v>
      </c>
      <c r="E20" s="45">
        <f>D20/6202.2/12</f>
        <v>1.3283996001418852</v>
      </c>
      <c r="F20" s="28"/>
      <c r="G20" s="31">
        <f>D20/12</f>
        <v>8239</v>
      </c>
    </row>
    <row r="21" spans="1:7" ht="28.9" customHeight="1">
      <c r="A21" s="6">
        <v>10</v>
      </c>
      <c r="B21" s="6" t="s">
        <v>12</v>
      </c>
      <c r="C21" s="36" t="s">
        <v>24</v>
      </c>
      <c r="D21" s="36">
        <v>15000</v>
      </c>
      <c r="E21" s="45">
        <f>D21/6202.2/12</f>
        <v>0.2015413885395505</v>
      </c>
      <c r="F21" s="28"/>
      <c r="G21" s="31">
        <f>D21/12</f>
        <v>1250</v>
      </c>
    </row>
    <row r="22" spans="1:7" ht="60.6" customHeight="1" thickBot="1">
      <c r="A22" s="60" t="s">
        <v>13</v>
      </c>
      <c r="B22" s="61"/>
      <c r="C22" s="61"/>
      <c r="D22" s="61"/>
      <c r="E22" s="61"/>
      <c r="F22" s="62"/>
      <c r="G22" s="63"/>
    </row>
    <row r="23" spans="1:7" ht="18.600000000000001" customHeight="1">
      <c r="A23" s="9">
        <v>11</v>
      </c>
      <c r="B23" s="6" t="s">
        <v>26</v>
      </c>
      <c r="C23" s="14" t="s">
        <v>28</v>
      </c>
      <c r="D23" s="36">
        <v>5000</v>
      </c>
      <c r="E23" s="28">
        <f>D23/6202.2/12</f>
        <v>6.7180462846516825E-2</v>
      </c>
      <c r="F23" s="28"/>
      <c r="G23" s="31">
        <f>D23/12</f>
        <v>416.66666666666669</v>
      </c>
    </row>
    <row r="24" spans="1:7" ht="30.6" customHeight="1">
      <c r="A24" s="10">
        <v>12</v>
      </c>
      <c r="B24" s="6" t="s">
        <v>14</v>
      </c>
      <c r="C24" s="14" t="s">
        <v>28</v>
      </c>
      <c r="D24" s="36">
        <v>5000</v>
      </c>
      <c r="E24" s="28">
        <f t="shared" ref="E24:E25" si="4">D24/6202.2/12</f>
        <v>6.7180462846516825E-2</v>
      </c>
      <c r="F24" s="28"/>
      <c r="G24" s="31">
        <f>D24/12</f>
        <v>416.66666666666669</v>
      </c>
    </row>
    <row r="25" spans="1:7" ht="30" customHeight="1" thickBot="1">
      <c r="A25" s="4">
        <v>13</v>
      </c>
      <c r="B25" s="13" t="s">
        <v>27</v>
      </c>
      <c r="C25" s="14" t="s">
        <v>28</v>
      </c>
      <c r="D25" s="14">
        <v>1000</v>
      </c>
      <c r="E25" s="28">
        <f t="shared" si="4"/>
        <v>1.3436092569303365E-2</v>
      </c>
      <c r="F25" s="28"/>
      <c r="G25" s="31">
        <f>D25/12</f>
        <v>83.333333333333329</v>
      </c>
    </row>
    <row r="26" spans="1:7" ht="30.6" customHeight="1">
      <c r="A26" s="52" t="s">
        <v>15</v>
      </c>
      <c r="B26" s="53"/>
      <c r="C26" s="53"/>
      <c r="D26" s="53"/>
      <c r="E26" s="53"/>
      <c r="F26" s="54"/>
      <c r="G26" s="55"/>
    </row>
    <row r="27" spans="1:7" ht="29.45" customHeight="1">
      <c r="A27" s="19">
        <v>14</v>
      </c>
      <c r="B27" s="6" t="s">
        <v>16</v>
      </c>
      <c r="C27" s="36" t="s">
        <v>30</v>
      </c>
      <c r="D27" s="36">
        <v>15000</v>
      </c>
      <c r="E27" s="29">
        <f>D27/6202.2/12</f>
        <v>0.2015413885395505</v>
      </c>
      <c r="F27" s="29"/>
      <c r="G27" s="31">
        <f>D27/12</f>
        <v>1250</v>
      </c>
    </row>
    <row r="28" spans="1:7" ht="21" customHeight="1">
      <c r="A28" s="6">
        <v>15</v>
      </c>
      <c r="B28" s="18" t="s">
        <v>31</v>
      </c>
      <c r="C28" s="14" t="s">
        <v>32</v>
      </c>
      <c r="D28" s="17"/>
      <c r="E28" s="29">
        <f t="shared" ref="E28:E30" si="5">D28/6202.2/12</f>
        <v>0</v>
      </c>
      <c r="F28" s="29"/>
      <c r="G28" s="31">
        <f>D28/12</f>
        <v>0</v>
      </c>
    </row>
    <row r="29" spans="1:7" ht="30" customHeight="1">
      <c r="A29" s="6">
        <v>16</v>
      </c>
      <c r="B29" s="6" t="s">
        <v>33</v>
      </c>
      <c r="C29" s="14" t="s">
        <v>58</v>
      </c>
      <c r="D29" s="36">
        <v>20000</v>
      </c>
      <c r="E29" s="29">
        <f t="shared" si="5"/>
        <v>0.2687218513860673</v>
      </c>
      <c r="F29" s="29"/>
      <c r="G29" s="31">
        <f>D29/12</f>
        <v>1666.6666666666667</v>
      </c>
    </row>
    <row r="30" spans="1:7" ht="18" customHeight="1">
      <c r="A30" s="12">
        <v>17</v>
      </c>
      <c r="B30" s="13" t="s">
        <v>36</v>
      </c>
      <c r="C30" s="14" t="s">
        <v>24</v>
      </c>
      <c r="D30" s="14">
        <v>9000</v>
      </c>
      <c r="E30" s="29">
        <f t="shared" si="5"/>
        <v>0.1209248331237303</v>
      </c>
      <c r="F30" s="29"/>
      <c r="G30" s="31">
        <f>D30/12</f>
        <v>750</v>
      </c>
    </row>
    <row r="31" spans="1:7" ht="18" customHeight="1">
      <c r="A31" s="56" t="s">
        <v>45</v>
      </c>
      <c r="B31" s="57"/>
      <c r="C31" s="57"/>
      <c r="D31" s="57"/>
      <c r="E31" s="57"/>
      <c r="F31" s="58"/>
      <c r="G31" s="59"/>
    </row>
    <row r="32" spans="1:7" ht="21.6" customHeight="1" thickBot="1">
      <c r="A32" s="16">
        <v>18</v>
      </c>
      <c r="B32" s="13" t="s">
        <v>34</v>
      </c>
      <c r="C32" s="14" t="s">
        <v>24</v>
      </c>
      <c r="D32" s="14">
        <v>5500</v>
      </c>
      <c r="E32" s="29">
        <f>D32/6202.2/12</f>
        <v>7.3898509131168508E-2</v>
      </c>
      <c r="F32" s="30"/>
      <c r="G32" s="31">
        <f>D32/12</f>
        <v>458.33333333333331</v>
      </c>
    </row>
    <row r="33" spans="1:7" ht="21.6" customHeight="1">
      <c r="A33" s="9">
        <v>19</v>
      </c>
      <c r="B33" s="6" t="s">
        <v>59</v>
      </c>
      <c r="C33" s="14" t="s">
        <v>24</v>
      </c>
      <c r="D33" s="36"/>
      <c r="E33" s="29">
        <f>D33/6202.2/12</f>
        <v>0</v>
      </c>
      <c r="F33" s="30"/>
      <c r="G33" s="31">
        <f>D33/12</f>
        <v>0</v>
      </c>
    </row>
    <row r="34" spans="1:7" ht="15.6" customHeight="1">
      <c r="A34" s="60" t="s">
        <v>47</v>
      </c>
      <c r="B34" s="61"/>
      <c r="C34" s="61"/>
      <c r="D34" s="61"/>
      <c r="E34" s="61"/>
      <c r="F34" s="62"/>
      <c r="G34" s="63"/>
    </row>
    <row r="35" spans="1:7" ht="18.600000000000001" customHeight="1">
      <c r="A35" s="6">
        <v>20</v>
      </c>
      <c r="B35" s="6" t="s">
        <v>35</v>
      </c>
      <c r="C35" s="14" t="s">
        <v>28</v>
      </c>
      <c r="D35" s="36">
        <v>300</v>
      </c>
      <c r="E35" s="15">
        <f>D35/6202.2/12</f>
        <v>4.0308277707910099E-3</v>
      </c>
      <c r="F35" s="30"/>
      <c r="G35" s="31">
        <f>D35/12</f>
        <v>25</v>
      </c>
    </row>
    <row r="36" spans="1:7" ht="25.9" customHeight="1">
      <c r="A36" s="1">
        <v>21</v>
      </c>
      <c r="B36" s="3" t="s">
        <v>17</v>
      </c>
      <c r="C36" s="43" t="s">
        <v>29</v>
      </c>
      <c r="D36" s="2">
        <v>400</v>
      </c>
      <c r="E36" s="44">
        <f t="shared" ref="E36:E37" si="6">D36/6202.2/12</f>
        <v>5.3744370277213462E-3</v>
      </c>
      <c r="F36" s="30"/>
      <c r="G36" s="31">
        <f>D36/12</f>
        <v>33.333333333333336</v>
      </c>
    </row>
    <row r="37" spans="1:7" ht="30.6" customHeight="1">
      <c r="A37" s="12">
        <v>22</v>
      </c>
      <c r="B37" s="12" t="s">
        <v>46</v>
      </c>
      <c r="C37" s="22" t="s">
        <v>24</v>
      </c>
      <c r="D37" s="51">
        <v>35000</v>
      </c>
      <c r="E37" s="29">
        <f t="shared" si="6"/>
        <v>0.47026323992561786</v>
      </c>
      <c r="F37" s="30"/>
      <c r="G37" s="31">
        <f>D37/12</f>
        <v>2916.6666666666665</v>
      </c>
    </row>
    <row r="38" spans="1:7" ht="18.600000000000001" customHeight="1">
      <c r="A38" s="56" t="s">
        <v>37</v>
      </c>
      <c r="B38" s="57"/>
      <c r="C38" s="57"/>
      <c r="D38" s="57"/>
      <c r="E38" s="57"/>
      <c r="F38" s="58"/>
      <c r="G38" s="59"/>
    </row>
    <row r="39" spans="1:7" ht="17.45" customHeight="1">
      <c r="A39" s="6">
        <v>23</v>
      </c>
      <c r="B39" s="13" t="s">
        <v>38</v>
      </c>
      <c r="C39" s="14" t="s">
        <v>39</v>
      </c>
      <c r="D39" s="14">
        <v>10000</v>
      </c>
      <c r="E39" s="29">
        <f>D39/6202.2/12</f>
        <v>0.13436092569303365</v>
      </c>
      <c r="F39" s="30"/>
      <c r="G39" s="31">
        <f t="shared" ref="G39:G40" si="7">D39/12</f>
        <v>833.33333333333337</v>
      </c>
    </row>
    <row r="40" spans="1:7" ht="17.45" customHeight="1">
      <c r="A40" s="6">
        <v>24</v>
      </c>
      <c r="B40" s="13" t="s">
        <v>48</v>
      </c>
      <c r="C40" s="14" t="s">
        <v>39</v>
      </c>
      <c r="D40" s="14">
        <v>28000</v>
      </c>
      <c r="E40" s="29">
        <f t="shared" ref="E40:E45" si="8">D40/6202.2/12</f>
        <v>0.37621059194049428</v>
      </c>
      <c r="F40" s="30"/>
      <c r="G40" s="31">
        <f t="shared" si="7"/>
        <v>2333.3333333333335</v>
      </c>
    </row>
    <row r="41" spans="1:7" ht="17.45" customHeight="1">
      <c r="A41" s="6">
        <v>25</v>
      </c>
      <c r="B41" s="13" t="s">
        <v>40</v>
      </c>
      <c r="C41" s="14" t="s">
        <v>41</v>
      </c>
      <c r="D41" s="36">
        <f>G41*12</f>
        <v>155856</v>
      </c>
      <c r="E41" s="40">
        <f t="shared" si="8"/>
        <v>2.0940956434813454</v>
      </c>
      <c r="F41" s="40">
        <v>2987.24</v>
      </c>
      <c r="G41" s="41">
        <v>12988</v>
      </c>
    </row>
    <row r="42" spans="1:7" ht="31.15" customHeight="1">
      <c r="A42" s="6">
        <v>26</v>
      </c>
      <c r="B42" s="13" t="s">
        <v>42</v>
      </c>
      <c r="C42" s="14" t="s">
        <v>41</v>
      </c>
      <c r="D42" s="36">
        <f>G42*12</f>
        <v>120000</v>
      </c>
      <c r="E42" s="40">
        <f t="shared" si="8"/>
        <v>1.612331108316404</v>
      </c>
      <c r="F42" s="40">
        <v>2300</v>
      </c>
      <c r="G42" s="41">
        <v>10000</v>
      </c>
    </row>
    <row r="43" spans="1:7">
      <c r="A43" s="6">
        <v>27</v>
      </c>
      <c r="B43" s="13" t="s">
        <v>43</v>
      </c>
      <c r="C43" s="14" t="s">
        <v>41</v>
      </c>
      <c r="D43" s="36">
        <f>G43*12</f>
        <v>31176</v>
      </c>
      <c r="E43" s="40">
        <f t="shared" si="8"/>
        <v>0.41888362194060175</v>
      </c>
      <c r="F43" s="40">
        <v>597.54</v>
      </c>
      <c r="G43" s="41">
        <v>2598</v>
      </c>
    </row>
    <row r="44" spans="1:7">
      <c r="A44" s="6">
        <v>28</v>
      </c>
      <c r="B44" s="13" t="s">
        <v>44</v>
      </c>
      <c r="C44" s="14" t="s">
        <v>41</v>
      </c>
      <c r="D44" s="36">
        <f>G44*12</f>
        <v>31176</v>
      </c>
      <c r="E44" s="40">
        <f t="shared" ref="E44" si="9">D44/6202.2/12</f>
        <v>0.41888362194060175</v>
      </c>
      <c r="F44" s="40">
        <v>597.54</v>
      </c>
      <c r="G44" s="41">
        <v>2598</v>
      </c>
    </row>
    <row r="45" spans="1:7" ht="30">
      <c r="A45" s="6">
        <v>29</v>
      </c>
      <c r="B45" s="13" t="s">
        <v>49</v>
      </c>
      <c r="C45" s="14" t="s">
        <v>41</v>
      </c>
      <c r="D45" s="14">
        <v>10000</v>
      </c>
      <c r="E45" s="29">
        <f t="shared" si="8"/>
        <v>0.13436092569303365</v>
      </c>
      <c r="F45" s="30"/>
      <c r="G45" s="31">
        <f>D45/12</f>
        <v>833.33333333333337</v>
      </c>
    </row>
    <row r="46" spans="1:7" ht="15.75" thickBot="1">
      <c r="A46" s="4" t="s">
        <v>18</v>
      </c>
      <c r="B46" s="6"/>
      <c r="C46" s="6"/>
      <c r="D46" s="26">
        <f>SUM(D10:D45)</f>
        <v>744456</v>
      </c>
      <c r="E46" s="20">
        <f>SUM(E10:E45)</f>
        <v>10.002579729773306</v>
      </c>
      <c r="F46" s="20"/>
    </row>
    <row r="47" spans="1:7">
      <c r="E47" s="20"/>
      <c r="F47" s="20"/>
    </row>
    <row r="48" spans="1:7">
      <c r="D48" s="25"/>
      <c r="E48" s="35"/>
    </row>
  </sheetData>
  <mergeCells count="10">
    <mergeCell ref="A26:G26"/>
    <mergeCell ref="A31:G31"/>
    <mergeCell ref="A34:G34"/>
    <mergeCell ref="A38:G38"/>
    <mergeCell ref="B7:B8"/>
    <mergeCell ref="C7:C8"/>
    <mergeCell ref="A9:G9"/>
    <mergeCell ref="A12:G12"/>
    <mergeCell ref="A19:G19"/>
    <mergeCell ref="A22:G22"/>
  </mergeCells>
  <printOptions gridLines="1"/>
  <pageMargins left="0.39370078740157483" right="0.31496062992125984" top="0.27559055118110237" bottom="0.27559055118110237" header="0.31496062992125984" footer="0.11811023622047245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4" zoomScaleNormal="74" workbookViewId="0">
      <selection activeCell="F50" sqref="F50"/>
    </sheetView>
  </sheetViews>
  <sheetFormatPr defaultRowHeight="15"/>
  <cols>
    <col min="1" max="1" width="8.5703125" customWidth="1"/>
    <col min="2" max="2" width="33.7109375" customWidth="1"/>
    <col min="3" max="3" width="21.5703125" customWidth="1"/>
    <col min="4" max="4" width="14.7109375" customWidth="1"/>
    <col min="5" max="5" width="15.7109375" customWidth="1"/>
    <col min="6" max="6" width="10.42578125" customWidth="1"/>
    <col min="7" max="7" width="20" customWidth="1"/>
  </cols>
  <sheetData>
    <row r="1" spans="1:9" ht="18">
      <c r="C1" s="5" t="s">
        <v>62</v>
      </c>
    </row>
    <row r="2" spans="1:9" ht="18">
      <c r="B2" s="71" t="s">
        <v>63</v>
      </c>
      <c r="C2" s="5"/>
      <c r="D2" s="71"/>
      <c r="E2" s="72"/>
    </row>
    <row r="3" spans="1:9" ht="18">
      <c r="C3" s="5"/>
      <c r="E3" s="71" t="s">
        <v>64</v>
      </c>
      <c r="F3" s="71"/>
      <c r="G3" s="71"/>
    </row>
    <row r="4" spans="1:9" ht="40.9" customHeight="1">
      <c r="E4" s="71" t="s">
        <v>66</v>
      </c>
      <c r="F4" s="71"/>
    </row>
    <row r="5" spans="1:9" ht="26.45" customHeight="1">
      <c r="E5" s="71" t="s">
        <v>65</v>
      </c>
    </row>
    <row r="6" spans="1:9" s="27" customFormat="1" ht="21" customHeight="1"/>
    <row r="7" spans="1:9" ht="26.45" customHeight="1">
      <c r="A7" s="6" t="s">
        <v>0</v>
      </c>
      <c r="B7" s="64" t="s">
        <v>2</v>
      </c>
      <c r="C7" s="64" t="s">
        <v>3</v>
      </c>
      <c r="D7" s="7" t="s">
        <v>21</v>
      </c>
      <c r="E7" s="7" t="s">
        <v>4</v>
      </c>
      <c r="F7" s="49" t="s">
        <v>57</v>
      </c>
      <c r="G7" s="21" t="s">
        <v>54</v>
      </c>
    </row>
    <row r="8" spans="1:9" ht="17.45" customHeight="1">
      <c r="A8" s="6" t="s">
        <v>1</v>
      </c>
      <c r="B8" s="64"/>
      <c r="C8" s="64"/>
      <c r="D8" s="7" t="s">
        <v>55</v>
      </c>
      <c r="E8" s="37" t="s">
        <v>5</v>
      </c>
      <c r="F8" s="38" t="s">
        <v>53</v>
      </c>
      <c r="G8" s="50" t="s">
        <v>56</v>
      </c>
    </row>
    <row r="9" spans="1:9" ht="15.6" customHeight="1">
      <c r="A9" s="52" t="s">
        <v>6</v>
      </c>
      <c r="B9" s="53"/>
      <c r="C9" s="53"/>
      <c r="D9" s="53"/>
      <c r="E9" s="53"/>
      <c r="F9" s="65"/>
      <c r="G9" s="66"/>
      <c r="I9" s="47"/>
    </row>
    <row r="10" spans="1:9" ht="29.45" customHeight="1">
      <c r="A10" s="6">
        <v>1</v>
      </c>
      <c r="B10" s="6" t="s">
        <v>19</v>
      </c>
      <c r="C10" s="32" t="s">
        <v>20</v>
      </c>
      <c r="D10" s="32">
        <v>60000</v>
      </c>
      <c r="E10" s="33">
        <f>D10/6202.2/12</f>
        <v>0.80616555415820201</v>
      </c>
      <c r="F10" s="33">
        <v>1000</v>
      </c>
      <c r="G10" s="34">
        <f>D10/12</f>
        <v>5000</v>
      </c>
    </row>
    <row r="11" spans="1:9" ht="26.45" customHeight="1">
      <c r="A11" s="12">
        <v>2</v>
      </c>
      <c r="B11" s="12" t="s">
        <v>50</v>
      </c>
      <c r="C11" s="32" t="s">
        <v>24</v>
      </c>
      <c r="D11" s="22">
        <v>500</v>
      </c>
      <c r="E11" s="33">
        <f>D11/6202.2/12</f>
        <v>6.7180462846516825E-3</v>
      </c>
      <c r="F11" s="33"/>
      <c r="G11" s="34"/>
    </row>
    <row r="12" spans="1:9" ht="20.45" customHeight="1">
      <c r="A12" s="67" t="s">
        <v>22</v>
      </c>
      <c r="B12" s="68"/>
      <c r="C12" s="68"/>
      <c r="D12" s="68"/>
      <c r="E12" s="68"/>
      <c r="F12" s="69"/>
      <c r="G12" s="70"/>
    </row>
    <row r="13" spans="1:9" ht="25.5">
      <c r="A13" s="6">
        <v>3</v>
      </c>
      <c r="B13" s="6" t="s">
        <v>7</v>
      </c>
      <c r="C13" s="7" t="s">
        <v>23</v>
      </c>
      <c r="D13" s="7">
        <v>40000</v>
      </c>
      <c r="E13" s="28">
        <f t="shared" ref="E13:E18" si="0">D13/6202.2/12</f>
        <v>0.5374437027721346</v>
      </c>
      <c r="F13" s="28">
        <v>600</v>
      </c>
      <c r="G13" s="31">
        <f t="shared" ref="G13" si="1">D13/12</f>
        <v>3333.3333333333335</v>
      </c>
    </row>
    <row r="14" spans="1:9" ht="28.15" customHeight="1">
      <c r="A14" s="10">
        <v>4</v>
      </c>
      <c r="B14" s="46" t="s">
        <v>25</v>
      </c>
      <c r="C14" s="2" t="s">
        <v>24</v>
      </c>
      <c r="D14" s="11">
        <v>10000</v>
      </c>
      <c r="E14" s="28">
        <f>D14/6202.2/12</f>
        <v>0.13436092569303365</v>
      </c>
      <c r="F14" s="28">
        <v>200</v>
      </c>
      <c r="G14" s="31">
        <f>D14/12</f>
        <v>833.33333333333337</v>
      </c>
    </row>
    <row r="15" spans="1:9" ht="16.149999999999999" customHeight="1">
      <c r="A15" s="6">
        <v>5</v>
      </c>
      <c r="B15" s="6" t="s">
        <v>9</v>
      </c>
      <c r="C15" s="7" t="s">
        <v>24</v>
      </c>
      <c r="D15" s="7">
        <v>10000</v>
      </c>
      <c r="E15" s="45">
        <f>D15/6202.2/12</f>
        <v>0.13436092569303365</v>
      </c>
      <c r="F15" s="28">
        <v>200</v>
      </c>
      <c r="G15" s="31">
        <f>D15/12</f>
        <v>833.33333333333337</v>
      </c>
    </row>
    <row r="16" spans="1:9" ht="21.6" customHeight="1">
      <c r="A16" s="6">
        <v>6</v>
      </c>
      <c r="B16" s="6" t="s">
        <v>8</v>
      </c>
      <c r="C16" s="7" t="s">
        <v>24</v>
      </c>
      <c r="D16" s="7">
        <v>18000</v>
      </c>
      <c r="E16" s="45">
        <f>D16/6202.2/12</f>
        <v>0.2418496662474606</v>
      </c>
      <c r="F16" s="28"/>
      <c r="G16" s="31"/>
    </row>
    <row r="17" spans="1:7" ht="16.149999999999999" customHeight="1">
      <c r="A17" s="1">
        <v>7</v>
      </c>
      <c r="B17" s="8" t="s">
        <v>10</v>
      </c>
      <c r="C17" s="38" t="s">
        <v>24</v>
      </c>
      <c r="D17" s="11">
        <v>4000</v>
      </c>
      <c r="E17" s="28">
        <f t="shared" si="0"/>
        <v>5.374437027721346E-2</v>
      </c>
      <c r="F17" s="28"/>
      <c r="G17" s="31"/>
    </row>
    <row r="18" spans="1:7" ht="21" customHeight="1">
      <c r="A18" s="6">
        <v>8</v>
      </c>
      <c r="B18" s="23" t="s">
        <v>51</v>
      </c>
      <c r="C18" s="7" t="s">
        <v>24</v>
      </c>
      <c r="D18" s="24">
        <v>1000</v>
      </c>
      <c r="E18" s="28">
        <f t="shared" si="0"/>
        <v>1.3436092569303365E-2</v>
      </c>
      <c r="F18" s="28"/>
      <c r="G18" s="31"/>
    </row>
    <row r="19" spans="1:7" ht="21" customHeight="1">
      <c r="A19" s="56" t="s">
        <v>11</v>
      </c>
      <c r="B19" s="57"/>
      <c r="C19" s="57"/>
      <c r="D19" s="57"/>
      <c r="E19" s="57"/>
      <c r="F19" s="58"/>
      <c r="G19" s="59"/>
    </row>
    <row r="20" spans="1:7" ht="57.6" customHeight="1">
      <c r="A20" s="6">
        <v>9</v>
      </c>
      <c r="B20" s="6" t="s">
        <v>52</v>
      </c>
      <c r="C20" s="7" t="s">
        <v>23</v>
      </c>
      <c r="D20" s="7">
        <v>98868</v>
      </c>
      <c r="E20" s="45">
        <f>D20/6202.2/12</f>
        <v>1.3283996001418852</v>
      </c>
      <c r="F20" s="28"/>
      <c r="G20" s="31">
        <f>D20/12</f>
        <v>8239</v>
      </c>
    </row>
    <row r="21" spans="1:7" ht="28.9" customHeight="1">
      <c r="A21" s="6">
        <v>10</v>
      </c>
      <c r="B21" s="6" t="s">
        <v>12</v>
      </c>
      <c r="C21" s="7" t="s">
        <v>24</v>
      </c>
      <c r="D21" s="7">
        <v>15000</v>
      </c>
      <c r="E21" s="45">
        <f>D21/6202.2/12</f>
        <v>0.2015413885395505</v>
      </c>
      <c r="F21" s="28"/>
      <c r="G21" s="31">
        <f>D21/12</f>
        <v>1250</v>
      </c>
    </row>
    <row r="22" spans="1:7" ht="60.6" customHeight="1" thickBot="1">
      <c r="A22" s="60" t="s">
        <v>13</v>
      </c>
      <c r="B22" s="61"/>
      <c r="C22" s="61"/>
      <c r="D22" s="61"/>
      <c r="E22" s="61"/>
      <c r="F22" s="62"/>
      <c r="G22" s="63"/>
    </row>
    <row r="23" spans="1:7" ht="18.600000000000001" customHeight="1">
      <c r="A23" s="9">
        <v>11</v>
      </c>
      <c r="B23" s="6" t="s">
        <v>26</v>
      </c>
      <c r="C23" s="14" t="s">
        <v>28</v>
      </c>
      <c r="D23" s="7">
        <v>5000</v>
      </c>
      <c r="E23" s="28">
        <f>D23/6202.2/12</f>
        <v>6.7180462846516825E-2</v>
      </c>
      <c r="F23" s="28"/>
      <c r="G23" s="31">
        <f>D23/12</f>
        <v>416.66666666666669</v>
      </c>
    </row>
    <row r="24" spans="1:7" ht="30.6" customHeight="1">
      <c r="A24" s="10">
        <v>12</v>
      </c>
      <c r="B24" s="6" t="s">
        <v>14</v>
      </c>
      <c r="C24" s="14" t="s">
        <v>28</v>
      </c>
      <c r="D24" s="7">
        <v>5000</v>
      </c>
      <c r="E24" s="28">
        <f t="shared" ref="E24:E25" si="2">D24/6202.2/12</f>
        <v>6.7180462846516825E-2</v>
      </c>
      <c r="F24" s="28"/>
      <c r="G24" s="31">
        <f>D24/12</f>
        <v>416.66666666666669</v>
      </c>
    </row>
    <row r="25" spans="1:7" ht="30" customHeight="1" thickBot="1">
      <c r="A25" s="4">
        <v>13</v>
      </c>
      <c r="B25" s="13" t="s">
        <v>27</v>
      </c>
      <c r="C25" s="14" t="s">
        <v>28</v>
      </c>
      <c r="D25" s="14">
        <v>1000</v>
      </c>
      <c r="E25" s="28">
        <f t="shared" si="2"/>
        <v>1.3436092569303365E-2</v>
      </c>
      <c r="F25" s="28"/>
      <c r="G25" s="31">
        <f>D25/12</f>
        <v>83.333333333333329</v>
      </c>
    </row>
    <row r="26" spans="1:7" ht="30.6" customHeight="1">
      <c r="A26" s="52" t="s">
        <v>15</v>
      </c>
      <c r="B26" s="53"/>
      <c r="C26" s="53"/>
      <c r="D26" s="53"/>
      <c r="E26" s="53"/>
      <c r="F26" s="54"/>
      <c r="G26" s="55"/>
    </row>
    <row r="27" spans="1:7" ht="29.45" customHeight="1">
      <c r="A27" s="19">
        <v>14</v>
      </c>
      <c r="B27" s="6" t="s">
        <v>16</v>
      </c>
      <c r="C27" s="7" t="s">
        <v>30</v>
      </c>
      <c r="D27" s="7">
        <v>15000</v>
      </c>
      <c r="E27" s="29">
        <f>D27/6202.2/12</f>
        <v>0.2015413885395505</v>
      </c>
      <c r="F27" s="29"/>
      <c r="G27" s="31">
        <f>D27/12</f>
        <v>1250</v>
      </c>
    </row>
    <row r="28" spans="1:7" ht="21" customHeight="1">
      <c r="A28" s="6">
        <v>15</v>
      </c>
      <c r="B28" s="18" t="s">
        <v>31</v>
      </c>
      <c r="C28" s="14" t="s">
        <v>32</v>
      </c>
      <c r="D28" s="17"/>
      <c r="E28" s="29">
        <f t="shared" ref="E28:E30" si="3">D28/6202.2/12</f>
        <v>0</v>
      </c>
      <c r="F28" s="29"/>
      <c r="G28" s="31">
        <f>D28/12</f>
        <v>0</v>
      </c>
    </row>
    <row r="29" spans="1:7" ht="30" customHeight="1">
      <c r="A29" s="6">
        <v>16</v>
      </c>
      <c r="B29" s="6" t="s">
        <v>33</v>
      </c>
      <c r="C29" s="14" t="s">
        <v>58</v>
      </c>
      <c r="D29" s="7">
        <v>20000</v>
      </c>
      <c r="E29" s="29">
        <f t="shared" si="3"/>
        <v>0.2687218513860673</v>
      </c>
      <c r="F29" s="29"/>
      <c r="G29" s="31">
        <f>D29/12</f>
        <v>1666.6666666666667</v>
      </c>
    </row>
    <row r="30" spans="1:7" ht="18" customHeight="1">
      <c r="A30" s="12">
        <v>17</v>
      </c>
      <c r="B30" s="13" t="s">
        <v>36</v>
      </c>
      <c r="C30" s="14" t="s">
        <v>24</v>
      </c>
      <c r="D30" s="14">
        <v>9000</v>
      </c>
      <c r="E30" s="29">
        <f t="shared" si="3"/>
        <v>0.1209248331237303</v>
      </c>
      <c r="F30" s="29"/>
      <c r="G30" s="31">
        <f>D30/12</f>
        <v>750</v>
      </c>
    </row>
    <row r="31" spans="1:7" ht="18" customHeight="1">
      <c r="A31" s="56" t="s">
        <v>45</v>
      </c>
      <c r="B31" s="57"/>
      <c r="C31" s="57"/>
      <c r="D31" s="57"/>
      <c r="E31" s="57"/>
      <c r="F31" s="58"/>
      <c r="G31" s="59"/>
    </row>
    <row r="32" spans="1:7" ht="21.6" customHeight="1" thickBot="1">
      <c r="A32" s="16">
        <v>18</v>
      </c>
      <c r="B32" s="13" t="s">
        <v>34</v>
      </c>
      <c r="C32" s="14" t="s">
        <v>24</v>
      </c>
      <c r="D32" s="14">
        <v>5500</v>
      </c>
      <c r="E32" s="29">
        <f>D32/6202.2/12</f>
        <v>7.3898509131168508E-2</v>
      </c>
      <c r="F32" s="30"/>
      <c r="G32" s="31">
        <f>D32/12</f>
        <v>458.33333333333331</v>
      </c>
    </row>
    <row r="33" spans="1:7" ht="21.6" customHeight="1">
      <c r="A33" s="9">
        <v>19</v>
      </c>
      <c r="B33" s="6" t="s">
        <v>59</v>
      </c>
      <c r="C33" s="14" t="s">
        <v>24</v>
      </c>
      <c r="D33" s="7"/>
      <c r="E33" s="29">
        <f>D33/6202.2/12</f>
        <v>0</v>
      </c>
      <c r="F33" s="30"/>
      <c r="G33" s="31">
        <f>D33/12</f>
        <v>0</v>
      </c>
    </row>
    <row r="34" spans="1:7" ht="15.6" customHeight="1">
      <c r="A34" s="60" t="s">
        <v>47</v>
      </c>
      <c r="B34" s="61"/>
      <c r="C34" s="61"/>
      <c r="D34" s="61"/>
      <c r="E34" s="61"/>
      <c r="F34" s="62"/>
      <c r="G34" s="63"/>
    </row>
    <row r="35" spans="1:7" ht="18.600000000000001" customHeight="1">
      <c r="A35" s="6">
        <v>20</v>
      </c>
      <c r="B35" s="6" t="s">
        <v>35</v>
      </c>
      <c r="C35" s="14" t="s">
        <v>28</v>
      </c>
      <c r="D35" s="7">
        <v>300</v>
      </c>
      <c r="E35" s="15">
        <f>D35/6202.2/12</f>
        <v>4.0308277707910099E-3</v>
      </c>
      <c r="F35" s="30"/>
      <c r="G35" s="31">
        <f>D35/12</f>
        <v>25</v>
      </c>
    </row>
    <row r="36" spans="1:7" ht="25.9" customHeight="1">
      <c r="A36" s="1">
        <v>21</v>
      </c>
      <c r="B36" s="3" t="s">
        <v>17</v>
      </c>
      <c r="C36" s="43" t="s">
        <v>29</v>
      </c>
      <c r="D36" s="2">
        <v>400</v>
      </c>
      <c r="E36" s="44">
        <f t="shared" ref="E36:E37" si="4">D36/6202.2/12</f>
        <v>5.3744370277213462E-3</v>
      </c>
      <c r="F36" s="30"/>
      <c r="G36" s="31">
        <f>D36/12</f>
        <v>33.333333333333336</v>
      </c>
    </row>
    <row r="37" spans="1:7" ht="30.6" customHeight="1">
      <c r="A37" s="12">
        <v>22</v>
      </c>
      <c r="B37" s="12" t="s">
        <v>46</v>
      </c>
      <c r="C37" s="22" t="s">
        <v>24</v>
      </c>
      <c r="D37" s="51">
        <v>48000</v>
      </c>
      <c r="E37" s="29">
        <f t="shared" si="4"/>
        <v>0.64493244332656163</v>
      </c>
      <c r="F37" s="30"/>
      <c r="G37" s="31">
        <f>D37/12</f>
        <v>4000</v>
      </c>
    </row>
    <row r="38" spans="1:7" ht="18.600000000000001" customHeight="1">
      <c r="A38" s="56" t="s">
        <v>37</v>
      </c>
      <c r="B38" s="57"/>
      <c r="C38" s="57"/>
      <c r="D38" s="57"/>
      <c r="E38" s="57"/>
      <c r="F38" s="58"/>
      <c r="G38" s="59"/>
    </row>
    <row r="39" spans="1:7" ht="17.45" customHeight="1">
      <c r="A39" s="6">
        <v>23</v>
      </c>
      <c r="B39" s="13" t="s">
        <v>38</v>
      </c>
      <c r="C39" s="14" t="s">
        <v>39</v>
      </c>
      <c r="D39" s="14">
        <v>10000</v>
      </c>
      <c r="E39" s="29">
        <f>D39/6202.2/12</f>
        <v>0.13436092569303365</v>
      </c>
      <c r="F39" s="30"/>
      <c r="G39" s="31">
        <f>D39/12</f>
        <v>833.33333333333337</v>
      </c>
    </row>
    <row r="40" spans="1:7" ht="17.45" customHeight="1">
      <c r="A40" s="6">
        <v>24</v>
      </c>
      <c r="B40" s="13" t="s">
        <v>48</v>
      </c>
      <c r="C40" s="14" t="s">
        <v>39</v>
      </c>
      <c r="D40" s="14">
        <v>28000</v>
      </c>
      <c r="E40" s="29">
        <f t="shared" ref="E40:E45" si="5">D40/6202.2/12</f>
        <v>0.37621059194049428</v>
      </c>
      <c r="F40" s="30"/>
      <c r="G40" s="31">
        <f>D40/12</f>
        <v>2333.3333333333335</v>
      </c>
    </row>
    <row r="41" spans="1:7" ht="17.45" customHeight="1">
      <c r="A41" s="6">
        <v>25</v>
      </c>
      <c r="B41" s="13" t="s">
        <v>40</v>
      </c>
      <c r="C41" s="14" t="s">
        <v>41</v>
      </c>
      <c r="D41" s="39">
        <v>150000</v>
      </c>
      <c r="E41" s="40">
        <f t="shared" si="5"/>
        <v>2.0154138853955046</v>
      </c>
      <c r="F41" s="40">
        <v>2500</v>
      </c>
      <c r="G41" s="41">
        <f>D41/12</f>
        <v>12500</v>
      </c>
    </row>
    <row r="42" spans="1:7" ht="31.15" customHeight="1">
      <c r="A42" s="6">
        <v>26</v>
      </c>
      <c r="B42" s="13" t="s">
        <v>42</v>
      </c>
      <c r="C42" s="14" t="s">
        <v>41</v>
      </c>
      <c r="D42" s="39">
        <v>120000</v>
      </c>
      <c r="E42" s="40">
        <f t="shared" si="5"/>
        <v>1.612331108316404</v>
      </c>
      <c r="F42" s="40">
        <v>2000</v>
      </c>
      <c r="G42" s="41">
        <f t="shared" ref="G42:G45" si="6">D42/12</f>
        <v>10000</v>
      </c>
    </row>
    <row r="43" spans="1:7">
      <c r="A43" s="6">
        <v>27</v>
      </c>
      <c r="B43" s="13" t="s">
        <v>43</v>
      </c>
      <c r="C43" s="14" t="s">
        <v>41</v>
      </c>
      <c r="D43" s="39">
        <v>30000</v>
      </c>
      <c r="E43" s="40">
        <f t="shared" si="5"/>
        <v>0.40308277707910101</v>
      </c>
      <c r="F43" s="40">
        <v>500</v>
      </c>
      <c r="G43" s="41">
        <f t="shared" si="6"/>
        <v>2500</v>
      </c>
    </row>
    <row r="44" spans="1:7">
      <c r="A44" s="6">
        <v>28</v>
      </c>
      <c r="B44" s="13" t="s">
        <v>44</v>
      </c>
      <c r="C44" s="14" t="s">
        <v>41</v>
      </c>
      <c r="D44" s="39">
        <v>30000</v>
      </c>
      <c r="E44" s="40">
        <f t="shared" si="5"/>
        <v>0.40308277707910101</v>
      </c>
      <c r="F44" s="40">
        <v>500</v>
      </c>
      <c r="G44" s="41">
        <f t="shared" si="6"/>
        <v>2500</v>
      </c>
    </row>
    <row r="45" spans="1:7" ht="30">
      <c r="A45" s="6">
        <v>29</v>
      </c>
      <c r="B45" s="13" t="s">
        <v>49</v>
      </c>
      <c r="C45" s="14" t="s">
        <v>41</v>
      </c>
      <c r="D45" s="14">
        <v>10000</v>
      </c>
      <c r="E45" s="29">
        <f t="shared" si="5"/>
        <v>0.13436092569303365</v>
      </c>
      <c r="F45" s="30"/>
      <c r="G45" s="31">
        <f t="shared" si="6"/>
        <v>833.33333333333337</v>
      </c>
    </row>
    <row r="46" spans="1:7" ht="15.75" thickBot="1">
      <c r="A46" s="4" t="s">
        <v>18</v>
      </c>
      <c r="B46" s="6"/>
      <c r="C46" s="6"/>
      <c r="D46" s="26">
        <f>SUM(D10:D45)</f>
        <v>744568</v>
      </c>
      <c r="E46" s="20">
        <f>SUM(E10:E45)</f>
        <v>10.004084572141068</v>
      </c>
      <c r="F46" s="20"/>
    </row>
    <row r="47" spans="1:7">
      <c r="E47" s="20"/>
      <c r="F47" s="20"/>
    </row>
    <row r="48" spans="1:7">
      <c r="D48" s="25"/>
      <c r="E48" s="35"/>
    </row>
  </sheetData>
  <mergeCells count="10">
    <mergeCell ref="A26:G26"/>
    <mergeCell ref="A31:G31"/>
    <mergeCell ref="A34:G34"/>
    <mergeCell ref="A38:G38"/>
    <mergeCell ref="B7:B8"/>
    <mergeCell ref="C7:C8"/>
    <mergeCell ref="A9:G9"/>
    <mergeCell ref="A12:G12"/>
    <mergeCell ref="A22:G22"/>
    <mergeCell ref="A19:G19"/>
  </mergeCells>
  <printOptions gridLines="1"/>
  <pageMargins left="0.39370078740157483" right="0.31496062992125984" top="0.27559055118110237" bottom="0.27559055118110237" header="0.31496062992125984" footer="0.11811023622047245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23% налог</vt:lpstr>
      <vt:lpstr>20% налог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2015-06-20T16:26:11Z</cp:lastPrinted>
  <dcterms:created xsi:type="dcterms:W3CDTF">2015-05-29T18:44:40Z</dcterms:created>
  <dcterms:modified xsi:type="dcterms:W3CDTF">2015-06-20T16:26:29Z</dcterms:modified>
</cp:coreProperties>
</file>